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ineke\Documents\Uitzicht\Website MMV\"/>
    </mc:Choice>
  </mc:AlternateContent>
  <xr:revisionPtr revIDLastSave="0" documentId="13_ncr:1_{D82BC8F5-6116-4165-8E31-3DDAFCACDEAD}" xr6:coauthVersionLast="47" xr6:coauthVersionMax="47" xr10:uidLastSave="{00000000-0000-0000-0000-000000000000}"/>
  <bookViews>
    <workbookView xWindow="-110" yWindow="-110" windowWidth="19420" windowHeight="10300" xr2:uid="{47C64356-8A62-41E9-BBFA-CBF33C1661B9}"/>
  </bookViews>
  <sheets>
    <sheet name="Blad1" sheetId="1" r:id="rId1"/>
  </sheets>
  <definedNames>
    <definedName name="_xlnm.Print_Area" localSheetId="0">Blad1!$3:$63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9" i="1" l="1"/>
  <c r="G79" i="1"/>
  <c r="H86" i="1"/>
  <c r="G86" i="1"/>
  <c r="G89" i="1" s="1"/>
  <c r="H89" i="1" l="1"/>
  <c r="G50" i="1" l="1"/>
  <c r="H50" i="1"/>
  <c r="G49" i="1"/>
  <c r="H49" i="1"/>
  <c r="G48" i="1"/>
  <c r="H48" i="1"/>
  <c r="G47" i="1"/>
  <c r="H47" i="1"/>
  <c r="H75" i="1"/>
  <c r="G75" i="1"/>
  <c r="H102" i="1"/>
  <c r="G102" i="1"/>
  <c r="H51" i="1"/>
  <c r="G51" i="1"/>
  <c r="H112" i="1" l="1"/>
  <c r="G112" i="1"/>
  <c r="G61" i="1"/>
  <c r="H61" i="1"/>
  <c r="G59" i="1" l="1"/>
  <c r="H59" i="1"/>
  <c r="G58" i="1"/>
  <c r="H58" i="1"/>
  <c r="G62" i="1"/>
  <c r="H62" i="1"/>
  <c r="G40" i="1"/>
  <c r="H40" i="1"/>
  <c r="G25" i="1"/>
  <c r="H25" i="1"/>
  <c r="H82" i="1"/>
  <c r="G82" i="1"/>
  <c r="G57" i="1"/>
  <c r="H57" i="1"/>
  <c r="G63" i="1"/>
  <c r="H63" i="1"/>
  <c r="G39" i="1"/>
  <c r="H39" i="1"/>
  <c r="G34" i="1"/>
  <c r="H34" i="1"/>
  <c r="G35" i="1"/>
  <c r="H35" i="1"/>
  <c r="G32" i="1"/>
  <c r="H32" i="1"/>
  <c r="G11" i="1"/>
  <c r="H11" i="1"/>
  <c r="G12" i="1"/>
  <c r="H12" i="1"/>
  <c r="H15" i="1"/>
  <c r="G15" i="1"/>
  <c r="G22" i="1"/>
  <c r="H22" i="1"/>
  <c r="G3" i="1"/>
  <c r="H3" i="1"/>
  <c r="G4" i="1"/>
  <c r="H4" i="1"/>
  <c r="G6" i="1"/>
  <c r="H6" i="1"/>
  <c r="G55" i="1"/>
  <c r="H55" i="1"/>
  <c r="G56" i="1"/>
  <c r="H56" i="1"/>
  <c r="G19" i="1"/>
  <c r="H19" i="1"/>
  <c r="G20" i="1"/>
  <c r="H20" i="1"/>
  <c r="G23" i="1"/>
  <c r="H23" i="1"/>
  <c r="G26" i="1"/>
  <c r="H26" i="1"/>
  <c r="G28" i="1"/>
  <c r="H28" i="1"/>
  <c r="G29" i="1"/>
  <c r="H29" i="1"/>
  <c r="G24" i="1"/>
  <c r="H24" i="1"/>
  <c r="G27" i="1"/>
  <c r="H27" i="1"/>
  <c r="G33" i="1"/>
  <c r="H33" i="1"/>
  <c r="G36" i="1"/>
  <c r="H36" i="1"/>
  <c r="G37" i="1"/>
  <c r="H37" i="1"/>
  <c r="G30" i="1"/>
  <c r="H30" i="1"/>
  <c r="G42" i="1"/>
  <c r="H42" i="1"/>
  <c r="G43" i="1"/>
  <c r="H43" i="1"/>
  <c r="G44" i="1"/>
  <c r="H44" i="1"/>
  <c r="G45" i="1"/>
  <c r="H45" i="1"/>
  <c r="G46" i="1"/>
  <c r="H46" i="1"/>
  <c r="G52" i="1"/>
  <c r="H52" i="1"/>
  <c r="G54" i="1"/>
  <c r="H54" i="1"/>
  <c r="G8" i="1"/>
  <c r="H8" i="1"/>
  <c r="G9" i="1"/>
  <c r="H9" i="1"/>
  <c r="G13" i="1"/>
  <c r="H13" i="1"/>
  <c r="G14" i="1"/>
  <c r="H14" i="1"/>
  <c r="G16" i="1"/>
  <c r="H16" i="1"/>
  <c r="G18" i="1"/>
  <c r="H18" i="1"/>
  <c r="H7" i="1"/>
  <c r="G7" i="1"/>
</calcChain>
</file>

<file path=xl/sharedStrings.xml><?xml version="1.0" encoding="utf-8"?>
<sst xmlns="http://schemas.openxmlformats.org/spreadsheetml/2006/main" count="171" uniqueCount="124">
  <si>
    <t>Walnoten</t>
  </si>
  <si>
    <t>portie in g</t>
  </si>
  <si>
    <t>pompoenpitten</t>
  </si>
  <si>
    <t>1 snee volkoren brood licht besmeerd met roomboter en met aardbeien</t>
  </si>
  <si>
    <t>aardbeien</t>
  </si>
  <si>
    <t>boter 8 g</t>
  </si>
  <si>
    <t>boter 6 g</t>
  </si>
  <si>
    <t>kaas 20 g</t>
  </si>
  <si>
    <t>1 snee volkorenbrood</t>
  </si>
  <si>
    <t>hummus</t>
  </si>
  <si>
    <t>portie blauwe bessen 50 g</t>
  </si>
  <si>
    <t>kwark vol 200 g</t>
  </si>
  <si>
    <t>scheutje lijnzaadolie</t>
  </si>
  <si>
    <t>gebroken lijnzaad</t>
  </si>
  <si>
    <t>hennepzaad</t>
  </si>
  <si>
    <t>Hazelnoot</t>
  </si>
  <si>
    <t>0,5 el</t>
  </si>
  <si>
    <t>1 tl</t>
  </si>
  <si>
    <t>halve</t>
  </si>
  <si>
    <t>1 stuk</t>
  </si>
  <si>
    <t>3 el</t>
  </si>
  <si>
    <t>portie</t>
  </si>
  <si>
    <t>maximaal 1 per dag</t>
  </si>
  <si>
    <t>Moerman onbekend</t>
  </si>
  <si>
    <t>maximaal 200 ml</t>
  </si>
  <si>
    <t>maximaal 20 st per dag</t>
  </si>
  <si>
    <t>1, wat grotere, paranoot</t>
  </si>
  <si>
    <t>Paranoot</t>
  </si>
  <si>
    <t>NTTT niet toegestaan</t>
  </si>
  <si>
    <t>alleen NTTT, maximaal 1 tl per dag</t>
  </si>
  <si>
    <t>1 stuk, plm 50 g</t>
  </si>
  <si>
    <t>Alleen NTTT</t>
  </si>
  <si>
    <t>Niet geadviseerd</t>
  </si>
  <si>
    <t>1 glas</t>
  </si>
  <si>
    <t>1 vol schaaltje</t>
  </si>
  <si>
    <t>1 broodbeleg</t>
  </si>
  <si>
    <t>1 broodbeleg = 1 el</t>
  </si>
  <si>
    <t>1 el</t>
  </si>
  <si>
    <t>voor 1 snee</t>
  </si>
  <si>
    <t>alleen NTTT</t>
  </si>
  <si>
    <t>Roomboter</t>
  </si>
  <si>
    <t>kleine portie voor in zuivel</t>
  </si>
  <si>
    <t>scheutje in koffie</t>
  </si>
  <si>
    <t>alleen Moerman</t>
  </si>
  <si>
    <t>3 opscheplepels</t>
  </si>
  <si>
    <t>2 opscheplepels</t>
  </si>
  <si>
    <t>Alleen bij NTTT en incidenteel</t>
  </si>
  <si>
    <t>- het aantal grammen in de tabel is met een maatlepel gemeten</t>
  </si>
  <si>
    <t>- calorieën zijn ook belangrijk om te eten, ook al is gewichtstoename erg lastig om te bereiken. Als er te weinig calorieën worden gegeten worden de eiwitten gebruikt als energie en wordt er geen spiermassa gekweekt. De conditie van de patiënt zal dan (veel) minder verbeteren</t>
  </si>
  <si>
    <t>Volkorenbrood</t>
  </si>
  <si>
    <t>in grammen</t>
  </si>
  <si>
    <t>1 snee</t>
  </si>
  <si>
    <t xml:space="preserve">Moerman wel toegestaan, NTTT alleen preventief </t>
  </si>
  <si>
    <t>1 portie voor in kwark</t>
  </si>
  <si>
    <t>portie geweekte boekweit</t>
  </si>
  <si>
    <t>Ontbijt 1</t>
  </si>
  <si>
    <t>Ontbijt 2</t>
  </si>
  <si>
    <t>eet- en theelepels met maatlepel gemeten</t>
  </si>
  <si>
    <t>Opmerkingen</t>
  </si>
  <si>
    <t>Alleen NTTT, beter niet bij hormoongerelateerde kanker</t>
  </si>
  <si>
    <t>Quinoa, volkoren</t>
  </si>
  <si>
    <t>Amandelen met vliesje</t>
  </si>
  <si>
    <t>Kefir van melk</t>
  </si>
  <si>
    <t>biogarde roer 200 g</t>
  </si>
  <si>
    <t>Totaal aantal calorieën en eiwitten</t>
  </si>
  <si>
    <t>portie havermout</t>
  </si>
  <si>
    <t>Tempeh, onbereid</t>
  </si>
  <si>
    <t>Tofu, onbereid</t>
  </si>
  <si>
    <t>Makreel</t>
  </si>
  <si>
    <t>Haring gezouten</t>
  </si>
  <si>
    <t>Zilvervliesrijst, gekookt</t>
  </si>
  <si>
    <t>Doperwten diepvries, gekookt</t>
  </si>
  <si>
    <t>Doperwten, gekookt</t>
  </si>
  <si>
    <t>Erwten, gekookt</t>
  </si>
  <si>
    <t>Melk, vol</t>
  </si>
  <si>
    <t>Blauwe bessen</t>
  </si>
  <si>
    <t>Aardbeien</t>
  </si>
  <si>
    <t>Mayonaise, zelf gemaakt, 70% vet</t>
  </si>
  <si>
    <t>Kokosolie</t>
  </si>
  <si>
    <t>Lijnzaadolie</t>
  </si>
  <si>
    <t>Humus</t>
  </si>
  <si>
    <t>Jonge geitenkaas</t>
  </si>
  <si>
    <t>Jonge koekaas</t>
  </si>
  <si>
    <t>Karnemelk</t>
  </si>
  <si>
    <t>Biogarde roer (vol)</t>
  </si>
  <si>
    <t>Biogarde stand (halfvol)</t>
  </si>
  <si>
    <t>Yoghurt vol</t>
  </si>
  <si>
    <t>Eidooier</t>
  </si>
  <si>
    <t>Avocado</t>
  </si>
  <si>
    <t>Chiazaad</t>
  </si>
  <si>
    <t>Sesamzaad</t>
  </si>
  <si>
    <t>Hennepzaad</t>
  </si>
  <si>
    <t>Gebroken lijnzaad</t>
  </si>
  <si>
    <t>Eiwitshake rijstproteine</t>
  </si>
  <si>
    <t>Eiwitshake erwtenproteine</t>
  </si>
  <si>
    <t>Beperkingen Moerman/ NTTT</t>
  </si>
  <si>
    <t>Linzen rood, heel, rauw</t>
  </si>
  <si>
    <t>50 g</t>
  </si>
  <si>
    <t>Franse linzen, heel, rauw</t>
  </si>
  <si>
    <t>Berglinzen, heel, rauw</t>
  </si>
  <si>
    <t>Linzen groen en bruin, split, gekookt</t>
  </si>
  <si>
    <t>Linzen rood, split, gekookt</t>
  </si>
  <si>
    <t>Belugalizen, heel, rauw</t>
  </si>
  <si>
    <t>alleen acidophilus</t>
  </si>
  <si>
    <t>kcal/100 g</t>
  </si>
  <si>
    <t>ew/100 g</t>
  </si>
  <si>
    <t>kcal/portie</t>
  </si>
  <si>
    <t>ew/portie</t>
  </si>
  <si>
    <t>Zonnebloempitten</t>
  </si>
  <si>
    <t>Pompoenpitten</t>
  </si>
  <si>
    <t>ei</t>
  </si>
  <si>
    <t>Ei, heel</t>
  </si>
  <si>
    <t>Alleen NTTT, eiwit niet rauw</t>
  </si>
  <si>
    <t>geen onderdeel van Moerman of NTTT</t>
  </si>
  <si>
    <t>Kwark vol</t>
  </si>
  <si>
    <t>maximaal 20 g</t>
  </si>
  <si>
    <t>Kipfilet, rauw gewogen</t>
  </si>
  <si>
    <t>Gerookte zalm, rauw gewogen</t>
  </si>
  <si>
    <t>Havermout, ongeweekt gewogen</t>
  </si>
  <si>
    <t>Boekweit, ongeweekt. Boekweit is geen graan, maar een zaadje</t>
  </si>
  <si>
    <t>1 snee volkoren brood dik besmeerd met roomboter, een plak kaas en een zachtgekookt ei</t>
  </si>
  <si>
    <t>1 snee volkoren brood dik besmeerd met roomboter, een plak kaas en hummus</t>
  </si>
  <si>
    <t>- het combineren van granen met peulvruchten levert een grotere 'kwaliteit' eiwitten op dan alleen de optelling van de twee voedingsmiddelen. Omdat iedere combinatie een andere 'kwaliteit' oplevert, is het ondoenlijk om dit voor iedere combinatie uit te rekenen. Maar u mag hiermee wel rekening houden in het samenstellen van uw avondmaaltijd.</t>
  </si>
  <si>
    <t xml:space="preserve">- g is bij vloeistoffen ongeveer evenveel als 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</si>
</sst>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u/>
      <sz val="11"/>
      <color theme="1"/>
      <name val="Calibri"/>
      <family val="2"/>
      <scheme val="minor"/>
    </font>
    <font>
      <sz val="8"/>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0" fillId="0" borderId="0" xfId="0" applyAlignment="1">
      <alignment horizontal="right"/>
    </xf>
    <xf numFmtId="0" fontId="1" fillId="0" borderId="0" xfId="0" applyFont="1"/>
    <xf numFmtId="0" fontId="1" fillId="0" borderId="0" xfId="0" applyFont="1" applyFill="1"/>
    <xf numFmtId="0" fontId="1" fillId="0" borderId="0" xfId="0" applyFont="1" applyAlignment="1">
      <alignment horizontal="right"/>
    </xf>
    <xf numFmtId="0" fontId="1" fillId="0" borderId="0" xfId="0" applyFont="1" applyAlignment="1">
      <alignment wrapText="1"/>
    </xf>
    <xf numFmtId="0" fontId="0" fillId="0" borderId="0" xfId="0" applyFont="1"/>
    <xf numFmtId="0" fontId="0" fillId="0" borderId="0" xfId="0" applyFill="1"/>
    <xf numFmtId="0" fontId="0" fillId="0" borderId="0" xfId="0" applyFont="1" applyFill="1"/>
    <xf numFmtId="0" fontId="0" fillId="0" borderId="0" xfId="0" applyFill="1" applyAlignment="1">
      <alignment horizontal="right"/>
    </xf>
    <xf numFmtId="0" fontId="2" fillId="0" borderId="0" xfId="0" applyFont="1"/>
    <xf numFmtId="0" fontId="0" fillId="0" borderId="0" xfId="0" applyAlignment="1">
      <alignment wrapText="1"/>
    </xf>
    <xf numFmtId="164" fontId="0" fillId="0" borderId="0" xfId="0" applyNumberFormat="1"/>
    <xf numFmtId="1" fontId="0" fillId="0" borderId="0" xfId="0" applyNumberFormat="1"/>
    <xf numFmtId="1" fontId="2" fillId="0" borderId="0" xfId="0" applyNumberFormat="1" applyFont="1"/>
    <xf numFmtId="0" fontId="0" fillId="0" borderId="0" xfId="0" applyFont="1" applyAlignment="1">
      <alignment wrapText="1"/>
    </xf>
    <xf numFmtId="0" fontId="0" fillId="0" borderId="0" xfId="0" applyFont="1" applyFill="1" applyAlignment="1">
      <alignment wrapText="1"/>
    </xf>
    <xf numFmtId="0" fontId="0" fillId="0" borderId="0" xfId="0" quotePrefix="1" applyFont="1"/>
    <xf numFmtId="0" fontId="0" fillId="0" borderId="0" xfId="0" quotePrefix="1" applyFont="1" applyAlignment="1">
      <alignment wrapText="1"/>
    </xf>
    <xf numFmtId="1" fontId="0" fillId="0" borderId="0" xfId="0" applyNumberFormat="1" applyFill="1"/>
    <xf numFmtId="164" fontId="0" fillId="0" borderId="0" xfId="0" applyNumberFormat="1" applyFill="1"/>
    <xf numFmtId="0" fontId="2" fillId="0" borderId="0" xfId="0" applyFont="1" applyFill="1"/>
    <xf numFmtId="0" fontId="4"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8CAA-AB48-48BE-ADDB-AF1BE9F8C401}">
  <sheetPr>
    <pageSetUpPr fitToPage="1"/>
  </sheetPr>
  <dimension ref="A1:I112"/>
  <sheetViews>
    <sheetView tabSelected="1" workbookViewId="0">
      <pane ySplit="1" topLeftCell="A62" activePane="bottomLeft" state="frozen"/>
      <selection pane="bottomLeft" activeCell="A67" sqref="A67"/>
    </sheetView>
  </sheetViews>
  <sheetFormatPr defaultRowHeight="14.5" x14ac:dyDescent="0.35"/>
  <cols>
    <col min="1" max="1" width="74.81640625" customWidth="1"/>
    <col min="2" max="2" width="23.81640625" customWidth="1"/>
    <col min="3" max="3" width="22" customWidth="1"/>
    <col min="4" max="5" width="11.1796875" customWidth="1"/>
    <col min="6" max="6" width="11.1796875" style="1" customWidth="1"/>
    <col min="7" max="8" width="11.1796875" customWidth="1"/>
  </cols>
  <sheetData>
    <row r="1" spans="1:9" ht="31.75" customHeight="1" x14ac:dyDescent="0.35">
      <c r="A1" s="2" t="s">
        <v>57</v>
      </c>
      <c r="B1" s="5" t="s">
        <v>95</v>
      </c>
      <c r="C1" s="2" t="s">
        <v>21</v>
      </c>
      <c r="D1" s="4" t="s">
        <v>104</v>
      </c>
      <c r="E1" s="4" t="s">
        <v>105</v>
      </c>
      <c r="F1" s="4" t="s">
        <v>1</v>
      </c>
      <c r="G1" s="4" t="s">
        <v>106</v>
      </c>
      <c r="H1" s="4" t="s">
        <v>107</v>
      </c>
      <c r="I1" s="4"/>
    </row>
    <row r="3" spans="1:9" ht="29" x14ac:dyDescent="0.35">
      <c r="A3" s="6" t="s">
        <v>94</v>
      </c>
      <c r="B3" s="15" t="s">
        <v>113</v>
      </c>
      <c r="C3" s="6" t="s">
        <v>20</v>
      </c>
      <c r="D3">
        <v>382</v>
      </c>
      <c r="E3">
        <v>82.8</v>
      </c>
      <c r="F3" s="1">
        <v>30</v>
      </c>
      <c r="G3" s="13">
        <f>SUM($F3/100*D3)</f>
        <v>114.6</v>
      </c>
      <c r="H3" s="12">
        <f>SUM($F3/100*E3)</f>
        <v>24.84</v>
      </c>
    </row>
    <row r="4" spans="1:9" ht="29" x14ac:dyDescent="0.35">
      <c r="A4" t="s">
        <v>93</v>
      </c>
      <c r="B4" s="15" t="s">
        <v>113</v>
      </c>
      <c r="C4" t="s">
        <v>20</v>
      </c>
      <c r="D4">
        <v>384</v>
      </c>
      <c r="E4">
        <v>80.8</v>
      </c>
      <c r="F4" s="1">
        <v>30</v>
      </c>
      <c r="G4" s="13">
        <f>SUM($F4/100*D4)</f>
        <v>115.19999999999999</v>
      </c>
      <c r="H4" s="12">
        <f>SUM($F4/100*E4)</f>
        <v>24.24</v>
      </c>
    </row>
    <row r="5" spans="1:9" x14ac:dyDescent="0.35">
      <c r="G5" s="13"/>
      <c r="H5" s="12"/>
    </row>
    <row r="6" spans="1:9" x14ac:dyDescent="0.35">
      <c r="A6" s="6" t="s">
        <v>61</v>
      </c>
      <c r="B6" s="6" t="s">
        <v>25</v>
      </c>
      <c r="C6" s="15" t="s">
        <v>50</v>
      </c>
      <c r="D6" s="1">
        <v>622</v>
      </c>
      <c r="E6" s="1">
        <v>25.4</v>
      </c>
      <c r="F6" s="1">
        <v>20</v>
      </c>
      <c r="G6" s="13">
        <f t="shared" ref="G6:H9" si="0">SUM($F6/100*D6)</f>
        <v>124.4</v>
      </c>
      <c r="H6" s="12">
        <f t="shared" si="0"/>
        <v>5.08</v>
      </c>
    </row>
    <row r="7" spans="1:9" x14ac:dyDescent="0.35">
      <c r="A7" s="6" t="s">
        <v>0</v>
      </c>
      <c r="B7" s="6"/>
      <c r="C7" s="6" t="s">
        <v>50</v>
      </c>
      <c r="D7">
        <v>706</v>
      </c>
      <c r="E7">
        <v>15.9</v>
      </c>
      <c r="F7" s="1">
        <v>20</v>
      </c>
      <c r="G7" s="13">
        <f t="shared" si="0"/>
        <v>141.20000000000002</v>
      </c>
      <c r="H7" s="12">
        <f t="shared" si="0"/>
        <v>3.18</v>
      </c>
    </row>
    <row r="8" spans="1:9" x14ac:dyDescent="0.35">
      <c r="A8" s="6" t="s">
        <v>15</v>
      </c>
      <c r="B8" s="6"/>
      <c r="C8" s="6" t="s">
        <v>50</v>
      </c>
      <c r="D8">
        <v>670</v>
      </c>
      <c r="E8">
        <v>16.399999999999999</v>
      </c>
      <c r="F8" s="1">
        <v>20</v>
      </c>
      <c r="G8" s="13">
        <f t="shared" si="0"/>
        <v>134</v>
      </c>
      <c r="H8" s="12">
        <f t="shared" si="0"/>
        <v>3.28</v>
      </c>
    </row>
    <row r="9" spans="1:9" x14ac:dyDescent="0.35">
      <c r="A9" s="6" t="s">
        <v>27</v>
      </c>
      <c r="B9" s="6" t="s">
        <v>22</v>
      </c>
      <c r="C9" s="15" t="s">
        <v>26</v>
      </c>
      <c r="D9">
        <v>687</v>
      </c>
      <c r="E9">
        <v>14.3</v>
      </c>
      <c r="F9" s="1">
        <v>3.75</v>
      </c>
      <c r="G9" s="13">
        <f t="shared" si="0"/>
        <v>25.762499999999999</v>
      </c>
      <c r="H9" s="12">
        <f t="shared" si="0"/>
        <v>0.53625</v>
      </c>
    </row>
    <row r="10" spans="1:9" x14ac:dyDescent="0.35">
      <c r="A10" s="6"/>
      <c r="B10" s="6"/>
      <c r="C10" s="15"/>
      <c r="G10" s="13"/>
      <c r="H10" s="12"/>
    </row>
    <row r="11" spans="1:9" x14ac:dyDescent="0.35">
      <c r="A11" s="8" t="s">
        <v>108</v>
      </c>
      <c r="B11" s="16" t="s">
        <v>28</v>
      </c>
      <c r="C11" s="8" t="s">
        <v>16</v>
      </c>
      <c r="D11">
        <v>584</v>
      </c>
      <c r="E11">
        <v>20.8</v>
      </c>
      <c r="F11" s="1">
        <v>4.3</v>
      </c>
      <c r="G11" s="13">
        <f t="shared" ref="G11:H16" si="1">SUM($F11/100*D11)</f>
        <v>25.111999999999998</v>
      </c>
      <c r="H11" s="12">
        <f t="shared" si="1"/>
        <v>0.89439999999999997</v>
      </c>
    </row>
    <row r="12" spans="1:9" x14ac:dyDescent="0.35">
      <c r="A12" s="8" t="s">
        <v>109</v>
      </c>
      <c r="B12" s="8"/>
      <c r="C12" s="8" t="s">
        <v>16</v>
      </c>
      <c r="D12">
        <v>559</v>
      </c>
      <c r="E12">
        <v>29</v>
      </c>
      <c r="F12" s="1">
        <v>3.8</v>
      </c>
      <c r="G12" s="13">
        <f t="shared" si="1"/>
        <v>21.242000000000001</v>
      </c>
      <c r="H12" s="12">
        <f t="shared" si="1"/>
        <v>1.1019999999999999</v>
      </c>
    </row>
    <row r="13" spans="1:9" x14ac:dyDescent="0.35">
      <c r="A13" s="6" t="s">
        <v>92</v>
      </c>
      <c r="B13" s="6"/>
      <c r="C13" s="8" t="s">
        <v>16</v>
      </c>
      <c r="D13">
        <v>477</v>
      </c>
      <c r="E13">
        <v>19</v>
      </c>
      <c r="F13" s="1">
        <v>3</v>
      </c>
      <c r="G13" s="13">
        <f t="shared" si="1"/>
        <v>14.309999999999999</v>
      </c>
      <c r="H13" s="12">
        <f t="shared" si="1"/>
        <v>0.56999999999999995</v>
      </c>
    </row>
    <row r="14" spans="1:9" ht="29" x14ac:dyDescent="0.35">
      <c r="A14" s="6" t="s">
        <v>91</v>
      </c>
      <c r="B14" s="15" t="s">
        <v>29</v>
      </c>
      <c r="C14" s="8" t="s">
        <v>17</v>
      </c>
      <c r="D14">
        <v>592</v>
      </c>
      <c r="E14">
        <v>31.6</v>
      </c>
      <c r="F14" s="1">
        <v>2.4</v>
      </c>
      <c r="G14" s="13">
        <f t="shared" si="1"/>
        <v>14.208</v>
      </c>
      <c r="H14" s="12">
        <f t="shared" si="1"/>
        <v>0.75840000000000007</v>
      </c>
    </row>
    <row r="15" spans="1:9" ht="15" customHeight="1" x14ac:dyDescent="0.35">
      <c r="A15" s="6" t="s">
        <v>90</v>
      </c>
      <c r="B15" s="6"/>
      <c r="C15" s="8" t="s">
        <v>17</v>
      </c>
      <c r="D15">
        <v>565</v>
      </c>
      <c r="E15">
        <v>17</v>
      </c>
      <c r="F15" s="1">
        <v>2.9</v>
      </c>
      <c r="G15" s="13">
        <f t="shared" si="1"/>
        <v>16.384999999999998</v>
      </c>
      <c r="H15" s="12">
        <f t="shared" si="1"/>
        <v>0.49299999999999999</v>
      </c>
    </row>
    <row r="16" spans="1:9" x14ac:dyDescent="0.35">
      <c r="A16" s="6" t="s">
        <v>89</v>
      </c>
      <c r="B16" s="6" t="s">
        <v>23</v>
      </c>
      <c r="C16" s="8" t="s">
        <v>17</v>
      </c>
      <c r="D16">
        <v>443</v>
      </c>
      <c r="E16">
        <v>16.5</v>
      </c>
      <c r="F16" s="1">
        <v>3.2</v>
      </c>
      <c r="G16" s="13">
        <f t="shared" si="1"/>
        <v>14.176</v>
      </c>
      <c r="H16" s="12">
        <f t="shared" si="1"/>
        <v>0.52800000000000002</v>
      </c>
    </row>
    <row r="17" spans="1:8" x14ac:dyDescent="0.35">
      <c r="A17" s="6"/>
      <c r="B17" s="6"/>
      <c r="C17" s="8"/>
      <c r="G17" s="13"/>
      <c r="H17" s="12"/>
    </row>
    <row r="18" spans="1:8" x14ac:dyDescent="0.35">
      <c r="A18" s="6" t="s">
        <v>88</v>
      </c>
      <c r="B18" s="6"/>
      <c r="C18" s="8" t="s">
        <v>18</v>
      </c>
      <c r="D18">
        <v>186</v>
      </c>
      <c r="E18">
        <v>2</v>
      </c>
      <c r="F18" s="1">
        <v>90</v>
      </c>
      <c r="G18" s="13">
        <f>SUM($F18/100*D18)</f>
        <v>167.4</v>
      </c>
      <c r="H18" s="12">
        <f>SUM($F18/100*E18)</f>
        <v>1.8</v>
      </c>
    </row>
    <row r="19" spans="1:8" x14ac:dyDescent="0.35">
      <c r="A19" s="6" t="s">
        <v>111</v>
      </c>
      <c r="B19" s="6" t="s">
        <v>112</v>
      </c>
      <c r="C19" s="8" t="s">
        <v>30</v>
      </c>
      <c r="D19">
        <v>128</v>
      </c>
      <c r="E19">
        <v>12.3</v>
      </c>
      <c r="F19" s="1">
        <v>50</v>
      </c>
      <c r="G19" s="13">
        <f>SUM($F19/100*D19)</f>
        <v>64</v>
      </c>
      <c r="H19" s="12">
        <f>SUM($F19/100*E19)</f>
        <v>6.15</v>
      </c>
    </row>
    <row r="20" spans="1:8" x14ac:dyDescent="0.35">
      <c r="A20" s="6" t="s">
        <v>87</v>
      </c>
      <c r="B20" s="6"/>
      <c r="C20" s="8" t="s">
        <v>19</v>
      </c>
      <c r="D20">
        <v>361</v>
      </c>
      <c r="E20">
        <v>16.7</v>
      </c>
      <c r="F20" s="1">
        <v>17</v>
      </c>
      <c r="G20" s="13">
        <f t="shared" ref="G20:G63" si="2">SUM($F20/100*D20)</f>
        <v>61.370000000000005</v>
      </c>
      <c r="H20" s="12">
        <f t="shared" ref="H20:H63" si="3">SUM($F20/100*E20)</f>
        <v>2.839</v>
      </c>
    </row>
    <row r="21" spans="1:8" x14ac:dyDescent="0.35">
      <c r="A21" s="6"/>
      <c r="B21" s="6"/>
      <c r="C21" s="8"/>
      <c r="G21" s="13"/>
      <c r="H21" s="12"/>
    </row>
    <row r="22" spans="1:8" x14ac:dyDescent="0.35">
      <c r="A22" s="8" t="s">
        <v>86</v>
      </c>
      <c r="B22" s="6" t="s">
        <v>32</v>
      </c>
      <c r="C22" s="8" t="s">
        <v>34</v>
      </c>
      <c r="D22">
        <v>65</v>
      </c>
      <c r="E22">
        <v>3.4</v>
      </c>
      <c r="F22" s="1">
        <v>200</v>
      </c>
      <c r="G22" s="13">
        <f t="shared" si="2"/>
        <v>130</v>
      </c>
      <c r="H22" s="20">
        <f t="shared" si="3"/>
        <v>6.8</v>
      </c>
    </row>
    <row r="23" spans="1:8" x14ac:dyDescent="0.35">
      <c r="A23" s="8" t="s">
        <v>114</v>
      </c>
      <c r="B23" s="6" t="s">
        <v>24</v>
      </c>
      <c r="C23" s="8" t="s">
        <v>34</v>
      </c>
      <c r="D23">
        <v>137</v>
      </c>
      <c r="E23">
        <v>7.1</v>
      </c>
      <c r="F23" s="1">
        <v>200</v>
      </c>
      <c r="G23" s="13">
        <f t="shared" si="2"/>
        <v>274</v>
      </c>
      <c r="H23" s="20">
        <f t="shared" si="3"/>
        <v>14.2</v>
      </c>
    </row>
    <row r="24" spans="1:8" x14ac:dyDescent="0.35">
      <c r="A24" s="8" t="s">
        <v>85</v>
      </c>
      <c r="B24" s="6"/>
      <c r="C24" s="8" t="s">
        <v>34</v>
      </c>
      <c r="D24">
        <v>49</v>
      </c>
      <c r="E24">
        <v>4.4000000000000004</v>
      </c>
      <c r="F24" s="1">
        <v>200</v>
      </c>
      <c r="G24" s="13">
        <f t="shared" si="2"/>
        <v>98</v>
      </c>
      <c r="H24" s="12">
        <f t="shared" si="3"/>
        <v>8.8000000000000007</v>
      </c>
    </row>
    <row r="25" spans="1:8" x14ac:dyDescent="0.35">
      <c r="A25" s="8" t="s">
        <v>84</v>
      </c>
      <c r="B25" s="6"/>
      <c r="C25" s="8" t="s">
        <v>34</v>
      </c>
      <c r="D25">
        <v>60</v>
      </c>
      <c r="E25">
        <v>3.5</v>
      </c>
      <c r="F25" s="1">
        <v>200</v>
      </c>
      <c r="G25" s="13">
        <f t="shared" si="2"/>
        <v>120</v>
      </c>
      <c r="H25" s="12">
        <f t="shared" si="3"/>
        <v>7</v>
      </c>
    </row>
    <row r="26" spans="1:8" x14ac:dyDescent="0.35">
      <c r="A26" s="8" t="s">
        <v>62</v>
      </c>
      <c r="B26" s="8"/>
      <c r="C26" s="8" t="s">
        <v>33</v>
      </c>
      <c r="D26" s="7">
        <v>65</v>
      </c>
      <c r="E26" s="7">
        <v>3</v>
      </c>
      <c r="F26" s="1">
        <v>200</v>
      </c>
      <c r="G26" s="13">
        <f t="shared" si="2"/>
        <v>130</v>
      </c>
      <c r="H26" s="12">
        <f t="shared" si="3"/>
        <v>6</v>
      </c>
    </row>
    <row r="27" spans="1:8" x14ac:dyDescent="0.35">
      <c r="A27" s="6" t="s">
        <v>83</v>
      </c>
      <c r="B27" s="15" t="s">
        <v>103</v>
      </c>
      <c r="C27" s="8" t="s">
        <v>33</v>
      </c>
      <c r="D27">
        <v>37</v>
      </c>
      <c r="E27">
        <v>3.8</v>
      </c>
      <c r="F27" s="1">
        <v>200</v>
      </c>
      <c r="G27" s="13">
        <f t="shared" si="2"/>
        <v>74</v>
      </c>
      <c r="H27" s="12">
        <f t="shared" si="3"/>
        <v>7.6</v>
      </c>
    </row>
    <row r="28" spans="1:8" x14ac:dyDescent="0.35">
      <c r="A28" s="6" t="s">
        <v>82</v>
      </c>
      <c r="B28" s="16" t="s">
        <v>115</v>
      </c>
      <c r="C28" s="8" t="s">
        <v>35</v>
      </c>
      <c r="D28">
        <v>364</v>
      </c>
      <c r="E28">
        <v>22.8</v>
      </c>
      <c r="F28" s="1">
        <v>20</v>
      </c>
      <c r="G28" s="13">
        <f t="shared" si="2"/>
        <v>72.8</v>
      </c>
      <c r="H28" s="12">
        <f t="shared" si="3"/>
        <v>4.5600000000000005</v>
      </c>
    </row>
    <row r="29" spans="1:8" x14ac:dyDescent="0.35">
      <c r="A29" s="8" t="s">
        <v>81</v>
      </c>
      <c r="B29" s="16" t="s">
        <v>115</v>
      </c>
      <c r="C29" s="8" t="s">
        <v>35</v>
      </c>
      <c r="D29">
        <v>376</v>
      </c>
      <c r="E29">
        <v>22.9</v>
      </c>
      <c r="F29" s="1">
        <v>20</v>
      </c>
      <c r="G29" s="13">
        <f t="shared" si="2"/>
        <v>75.2</v>
      </c>
      <c r="H29" s="12">
        <f t="shared" si="3"/>
        <v>4.58</v>
      </c>
    </row>
    <row r="30" spans="1:8" x14ac:dyDescent="0.35">
      <c r="A30" s="15" t="s">
        <v>74</v>
      </c>
      <c r="B30" s="15" t="s">
        <v>43</v>
      </c>
      <c r="C30" s="15" t="s">
        <v>42</v>
      </c>
      <c r="D30">
        <v>61</v>
      </c>
      <c r="E30">
        <v>3.3</v>
      </c>
      <c r="F30" s="1">
        <v>10</v>
      </c>
      <c r="G30" s="13">
        <f>SUM($F30/100*D30)</f>
        <v>6.1000000000000005</v>
      </c>
      <c r="H30" s="12">
        <f>SUM($F30/100*E30)</f>
        <v>0.33</v>
      </c>
    </row>
    <row r="31" spans="1:8" x14ac:dyDescent="0.35">
      <c r="A31" s="8"/>
      <c r="B31" s="16"/>
      <c r="C31" s="8"/>
      <c r="G31" s="13"/>
      <c r="H31" s="12"/>
    </row>
    <row r="32" spans="1:8" x14ac:dyDescent="0.35">
      <c r="A32" s="6" t="s">
        <v>80</v>
      </c>
      <c r="B32" s="6"/>
      <c r="C32" s="6" t="s">
        <v>36</v>
      </c>
      <c r="D32">
        <v>214</v>
      </c>
      <c r="E32">
        <v>4.0999999999999996</v>
      </c>
      <c r="F32" s="1">
        <v>20</v>
      </c>
      <c r="G32" s="13">
        <f t="shared" si="2"/>
        <v>42.800000000000004</v>
      </c>
      <c r="H32" s="12">
        <f t="shared" si="3"/>
        <v>0.82</v>
      </c>
    </row>
    <row r="33" spans="1:8" x14ac:dyDescent="0.35">
      <c r="A33" s="8" t="s">
        <v>79</v>
      </c>
      <c r="B33" s="8"/>
      <c r="C33" s="8" t="s">
        <v>37</v>
      </c>
      <c r="D33" s="7">
        <v>900</v>
      </c>
      <c r="E33" s="7">
        <v>0</v>
      </c>
      <c r="F33" s="9">
        <v>10</v>
      </c>
      <c r="G33" s="13">
        <f t="shared" si="2"/>
        <v>90</v>
      </c>
      <c r="H33" s="12">
        <f t="shared" si="3"/>
        <v>0</v>
      </c>
    </row>
    <row r="34" spans="1:8" x14ac:dyDescent="0.35">
      <c r="A34" s="6" t="s">
        <v>40</v>
      </c>
      <c r="B34" s="6"/>
      <c r="C34" s="6" t="s">
        <v>38</v>
      </c>
      <c r="D34">
        <v>737</v>
      </c>
      <c r="E34">
        <v>0.7</v>
      </c>
      <c r="F34" s="1">
        <v>6</v>
      </c>
      <c r="G34" s="13">
        <f t="shared" si="2"/>
        <v>44.22</v>
      </c>
      <c r="H34" s="12">
        <f t="shared" si="3"/>
        <v>4.1999999999999996E-2</v>
      </c>
    </row>
    <row r="35" spans="1:8" x14ac:dyDescent="0.35">
      <c r="A35" s="6" t="s">
        <v>40</v>
      </c>
      <c r="B35" s="6"/>
      <c r="C35" s="6" t="s">
        <v>37</v>
      </c>
      <c r="D35">
        <v>737</v>
      </c>
      <c r="E35">
        <v>0.7</v>
      </c>
      <c r="F35" s="1">
        <v>15</v>
      </c>
      <c r="G35" s="13">
        <f t="shared" si="2"/>
        <v>110.55</v>
      </c>
      <c r="H35" s="12">
        <f t="shared" si="3"/>
        <v>0.105</v>
      </c>
    </row>
    <row r="36" spans="1:8" x14ac:dyDescent="0.35">
      <c r="A36" s="6" t="s">
        <v>78</v>
      </c>
      <c r="B36" s="6" t="s">
        <v>39</v>
      </c>
      <c r="C36" s="6" t="s">
        <v>37</v>
      </c>
      <c r="D36">
        <v>892</v>
      </c>
      <c r="E36">
        <v>0</v>
      </c>
      <c r="F36" s="9">
        <v>13</v>
      </c>
      <c r="G36" s="13">
        <f t="shared" si="2"/>
        <v>115.96000000000001</v>
      </c>
      <c r="H36" s="12">
        <f t="shared" si="3"/>
        <v>0</v>
      </c>
    </row>
    <row r="37" spans="1:8" x14ac:dyDescent="0.35">
      <c r="A37" s="6" t="s">
        <v>77</v>
      </c>
      <c r="B37" s="6" t="s">
        <v>39</v>
      </c>
      <c r="C37" s="6" t="s">
        <v>37</v>
      </c>
      <c r="D37">
        <v>630</v>
      </c>
      <c r="E37">
        <v>0.9</v>
      </c>
      <c r="F37" s="1">
        <v>20</v>
      </c>
      <c r="G37" s="13">
        <f t="shared" si="2"/>
        <v>126</v>
      </c>
      <c r="H37" s="12">
        <f t="shared" si="3"/>
        <v>0.18000000000000002</v>
      </c>
    </row>
    <row r="38" spans="1:8" x14ac:dyDescent="0.35">
      <c r="A38" s="6"/>
      <c r="B38" s="6"/>
      <c r="C38" s="6"/>
      <c r="G38" s="13"/>
      <c r="H38" s="12"/>
    </row>
    <row r="39" spans="1:8" x14ac:dyDescent="0.35">
      <c r="A39" s="6" t="s">
        <v>76</v>
      </c>
      <c r="B39" s="6"/>
      <c r="C39" s="6" t="s">
        <v>38</v>
      </c>
      <c r="D39">
        <v>29</v>
      </c>
      <c r="E39">
        <v>0.7</v>
      </c>
      <c r="F39" s="1">
        <v>75</v>
      </c>
      <c r="G39" s="13">
        <f t="shared" si="2"/>
        <v>21.75</v>
      </c>
      <c r="H39" s="12">
        <f t="shared" si="3"/>
        <v>0.52499999999999991</v>
      </c>
    </row>
    <row r="40" spans="1:8" x14ac:dyDescent="0.35">
      <c r="A40" s="6" t="s">
        <v>75</v>
      </c>
      <c r="B40" s="6"/>
      <c r="C40" s="6" t="s">
        <v>41</v>
      </c>
      <c r="D40">
        <v>52</v>
      </c>
      <c r="E40">
        <v>0.7</v>
      </c>
      <c r="F40" s="1">
        <v>50</v>
      </c>
      <c r="G40" s="13">
        <f t="shared" si="2"/>
        <v>26</v>
      </c>
      <c r="H40" s="12">
        <f t="shared" si="3"/>
        <v>0.35</v>
      </c>
    </row>
    <row r="42" spans="1:8" x14ac:dyDescent="0.35">
      <c r="A42" s="6" t="s">
        <v>73</v>
      </c>
      <c r="B42" s="6"/>
      <c r="C42" s="6" t="s">
        <v>44</v>
      </c>
      <c r="D42">
        <v>126</v>
      </c>
      <c r="E42">
        <v>8.4</v>
      </c>
      <c r="F42" s="1">
        <v>180</v>
      </c>
      <c r="G42" s="13">
        <f t="shared" si="2"/>
        <v>226.8</v>
      </c>
      <c r="H42" s="12">
        <f t="shared" si="3"/>
        <v>15.120000000000001</v>
      </c>
    </row>
    <row r="43" spans="1:8" x14ac:dyDescent="0.35">
      <c r="A43" s="6" t="s">
        <v>72</v>
      </c>
      <c r="B43" s="6"/>
      <c r="C43" s="6" t="s">
        <v>44</v>
      </c>
      <c r="D43">
        <v>69</v>
      </c>
      <c r="E43">
        <v>4</v>
      </c>
      <c r="F43" s="1">
        <v>180</v>
      </c>
      <c r="G43" s="13">
        <f t="shared" si="2"/>
        <v>124.2</v>
      </c>
      <c r="H43" s="12">
        <f t="shared" si="3"/>
        <v>7.2</v>
      </c>
    </row>
    <row r="44" spans="1:8" x14ac:dyDescent="0.35">
      <c r="A44" s="6" t="s">
        <v>71</v>
      </c>
      <c r="B44" s="6"/>
      <c r="C44" s="6" t="s">
        <v>44</v>
      </c>
      <c r="D44">
        <v>92</v>
      </c>
      <c r="E44">
        <v>6</v>
      </c>
      <c r="F44" s="1">
        <v>180</v>
      </c>
      <c r="G44" s="13">
        <f t="shared" si="2"/>
        <v>165.6</v>
      </c>
      <c r="H44" s="12">
        <f t="shared" si="3"/>
        <v>10.8</v>
      </c>
    </row>
    <row r="45" spans="1:8" x14ac:dyDescent="0.35">
      <c r="A45" s="6" t="s">
        <v>100</v>
      </c>
      <c r="B45" s="6"/>
      <c r="C45" s="6" t="s">
        <v>45</v>
      </c>
      <c r="D45">
        <v>99</v>
      </c>
      <c r="E45">
        <v>8.8000000000000007</v>
      </c>
      <c r="F45" s="1">
        <v>120</v>
      </c>
      <c r="G45" s="13">
        <f t="shared" si="2"/>
        <v>118.8</v>
      </c>
      <c r="H45" s="12">
        <f t="shared" si="3"/>
        <v>10.56</v>
      </c>
    </row>
    <row r="46" spans="1:8" x14ac:dyDescent="0.35">
      <c r="A46" s="6" t="s">
        <v>101</v>
      </c>
      <c r="B46" s="6"/>
      <c r="C46" s="6" t="s">
        <v>45</v>
      </c>
      <c r="D46">
        <v>110</v>
      </c>
      <c r="E46">
        <v>7.7</v>
      </c>
      <c r="F46" s="1">
        <v>120</v>
      </c>
      <c r="G46" s="13">
        <f t="shared" si="2"/>
        <v>132</v>
      </c>
      <c r="H46" s="12">
        <f t="shared" si="3"/>
        <v>9.24</v>
      </c>
    </row>
    <row r="47" spans="1:8" x14ac:dyDescent="0.35">
      <c r="A47" s="6" t="s">
        <v>96</v>
      </c>
      <c r="B47" s="6"/>
      <c r="C47" s="6" t="s">
        <v>97</v>
      </c>
      <c r="D47">
        <v>360</v>
      </c>
      <c r="E47">
        <v>23.4</v>
      </c>
      <c r="F47" s="1">
        <v>50</v>
      </c>
      <c r="G47" s="13">
        <f t="shared" si="2"/>
        <v>180</v>
      </c>
      <c r="H47" s="12">
        <f t="shared" si="3"/>
        <v>11.7</v>
      </c>
    </row>
    <row r="48" spans="1:8" x14ac:dyDescent="0.35">
      <c r="A48" s="6" t="s">
        <v>98</v>
      </c>
      <c r="B48" s="6"/>
      <c r="C48" s="6" t="s">
        <v>97</v>
      </c>
      <c r="D48">
        <v>395</v>
      </c>
      <c r="E48">
        <v>26</v>
      </c>
      <c r="F48" s="1">
        <v>50</v>
      </c>
      <c r="G48" s="13">
        <f t="shared" si="2"/>
        <v>197.5</v>
      </c>
      <c r="H48" s="12">
        <f t="shared" si="3"/>
        <v>13</v>
      </c>
    </row>
    <row r="49" spans="1:8" x14ac:dyDescent="0.35">
      <c r="A49" s="6" t="s">
        <v>102</v>
      </c>
      <c r="B49" s="6"/>
      <c r="C49" s="6" t="s">
        <v>97</v>
      </c>
      <c r="D49">
        <v>306</v>
      </c>
      <c r="E49">
        <v>18</v>
      </c>
      <c r="F49" s="1">
        <v>50</v>
      </c>
      <c r="G49" s="13">
        <f t="shared" si="2"/>
        <v>153</v>
      </c>
      <c r="H49" s="12">
        <f t="shared" si="3"/>
        <v>9</v>
      </c>
    </row>
    <row r="50" spans="1:8" x14ac:dyDescent="0.35">
      <c r="A50" s="6" t="s">
        <v>99</v>
      </c>
      <c r="B50" s="6"/>
      <c r="C50" s="6" t="s">
        <v>97</v>
      </c>
      <c r="D50">
        <v>306</v>
      </c>
      <c r="E50">
        <v>18</v>
      </c>
      <c r="F50" s="1">
        <v>50</v>
      </c>
      <c r="G50" s="13">
        <f t="shared" si="2"/>
        <v>153</v>
      </c>
      <c r="H50" s="12">
        <f t="shared" si="3"/>
        <v>9</v>
      </c>
    </row>
    <row r="51" spans="1:8" x14ac:dyDescent="0.35">
      <c r="A51" s="8" t="s">
        <v>60</v>
      </c>
      <c r="B51" s="8"/>
      <c r="C51" s="8" t="s">
        <v>44</v>
      </c>
      <c r="D51" s="7">
        <v>114</v>
      </c>
      <c r="E51" s="7">
        <v>4.4000000000000004</v>
      </c>
      <c r="F51" s="9">
        <v>100</v>
      </c>
      <c r="G51" s="19">
        <f t="shared" si="2"/>
        <v>114</v>
      </c>
      <c r="H51" s="20">
        <f t="shared" si="3"/>
        <v>4.4000000000000004</v>
      </c>
    </row>
    <row r="52" spans="1:8" x14ac:dyDescent="0.35">
      <c r="A52" s="8" t="s">
        <v>70</v>
      </c>
      <c r="B52" s="8"/>
      <c r="C52" s="8" t="s">
        <v>45</v>
      </c>
      <c r="D52" s="7">
        <v>130</v>
      </c>
      <c r="E52" s="7">
        <v>3.1</v>
      </c>
      <c r="F52" s="9">
        <v>120</v>
      </c>
      <c r="G52" s="19">
        <f t="shared" si="2"/>
        <v>156</v>
      </c>
      <c r="H52" s="20">
        <f t="shared" si="3"/>
        <v>3.7199999999999998</v>
      </c>
    </row>
    <row r="53" spans="1:8" x14ac:dyDescent="0.35">
      <c r="A53" s="8"/>
      <c r="B53" s="8"/>
      <c r="C53" s="8"/>
      <c r="D53" s="7"/>
      <c r="E53" s="7"/>
      <c r="F53" s="9"/>
      <c r="G53" s="19"/>
      <c r="H53" s="20"/>
    </row>
    <row r="54" spans="1:8" ht="29" x14ac:dyDescent="0.35">
      <c r="A54" s="6" t="s">
        <v>69</v>
      </c>
      <c r="B54" s="15" t="s">
        <v>46</v>
      </c>
      <c r="C54" s="6" t="s">
        <v>19</v>
      </c>
      <c r="D54">
        <v>172</v>
      </c>
      <c r="E54">
        <v>17.600000000000001</v>
      </c>
      <c r="F54" s="1">
        <v>75</v>
      </c>
      <c r="G54" s="13">
        <f t="shared" si="2"/>
        <v>129</v>
      </c>
      <c r="H54" s="12">
        <f t="shared" si="3"/>
        <v>13.200000000000001</v>
      </c>
    </row>
    <row r="55" spans="1:8" x14ac:dyDescent="0.35">
      <c r="A55" s="6" t="s">
        <v>68</v>
      </c>
      <c r="B55" s="6" t="s">
        <v>31</v>
      </c>
      <c r="C55" s="6" t="s">
        <v>38</v>
      </c>
      <c r="D55">
        <v>315</v>
      </c>
      <c r="E55">
        <v>19.5</v>
      </c>
      <c r="F55" s="1">
        <v>40</v>
      </c>
      <c r="G55" s="13">
        <f t="shared" si="2"/>
        <v>126</v>
      </c>
      <c r="H55" s="12">
        <f t="shared" si="3"/>
        <v>7.8000000000000007</v>
      </c>
    </row>
    <row r="56" spans="1:8" x14ac:dyDescent="0.35">
      <c r="A56" s="8" t="s">
        <v>116</v>
      </c>
      <c r="B56" s="8" t="s">
        <v>32</v>
      </c>
      <c r="C56" s="8" t="s">
        <v>50</v>
      </c>
      <c r="D56">
        <v>109</v>
      </c>
      <c r="E56">
        <v>23.3</v>
      </c>
      <c r="F56" s="1">
        <v>50</v>
      </c>
      <c r="G56" s="13">
        <f t="shared" si="2"/>
        <v>54.5</v>
      </c>
      <c r="H56" s="12">
        <f t="shared" si="3"/>
        <v>11.65</v>
      </c>
    </row>
    <row r="57" spans="1:8" x14ac:dyDescent="0.35">
      <c r="A57" s="6" t="s">
        <v>117</v>
      </c>
      <c r="B57" s="6" t="s">
        <v>31</v>
      </c>
      <c r="C57" s="6" t="s">
        <v>50</v>
      </c>
      <c r="D57">
        <v>188</v>
      </c>
      <c r="E57">
        <v>21.8</v>
      </c>
      <c r="F57" s="1">
        <v>50</v>
      </c>
      <c r="G57" s="13">
        <f t="shared" si="2"/>
        <v>94</v>
      </c>
      <c r="H57" s="12">
        <f t="shared" si="3"/>
        <v>10.9</v>
      </c>
    </row>
    <row r="58" spans="1:8" ht="43.5" x14ac:dyDescent="0.35">
      <c r="A58" s="6" t="s">
        <v>67</v>
      </c>
      <c r="B58" s="15" t="s">
        <v>59</v>
      </c>
      <c r="C58" s="6" t="s">
        <v>50</v>
      </c>
      <c r="D58">
        <v>113</v>
      </c>
      <c r="E58">
        <v>13.1</v>
      </c>
      <c r="F58" s="1">
        <v>50</v>
      </c>
      <c r="G58" s="13">
        <f t="shared" si="2"/>
        <v>56.5</v>
      </c>
      <c r="H58" s="12">
        <f t="shared" si="3"/>
        <v>6.55</v>
      </c>
    </row>
    <row r="59" spans="1:8" x14ac:dyDescent="0.35">
      <c r="A59" s="6" t="s">
        <v>66</v>
      </c>
      <c r="B59" s="6" t="s">
        <v>31</v>
      </c>
      <c r="C59" s="6" t="s">
        <v>50</v>
      </c>
      <c r="D59">
        <v>150</v>
      </c>
      <c r="E59">
        <v>12.2</v>
      </c>
      <c r="F59" s="1">
        <v>50</v>
      </c>
      <c r="G59" s="13">
        <f t="shared" si="2"/>
        <v>75</v>
      </c>
      <c r="H59" s="12">
        <f t="shared" si="3"/>
        <v>6.1</v>
      </c>
    </row>
    <row r="60" spans="1:8" x14ac:dyDescent="0.35">
      <c r="A60" s="6"/>
      <c r="B60" s="6"/>
      <c r="C60" s="6"/>
      <c r="G60" s="13"/>
      <c r="H60" s="12"/>
    </row>
    <row r="61" spans="1:8" x14ac:dyDescent="0.35">
      <c r="A61" s="6" t="s">
        <v>118</v>
      </c>
      <c r="B61" s="15"/>
      <c r="C61" s="6" t="s">
        <v>53</v>
      </c>
      <c r="D61">
        <v>373</v>
      </c>
      <c r="E61">
        <v>12.8</v>
      </c>
      <c r="F61" s="1">
        <v>20</v>
      </c>
      <c r="G61" s="13">
        <f>SUM($F61/100*D61)</f>
        <v>74.600000000000009</v>
      </c>
      <c r="H61" s="12">
        <f>SUM($F61/100*E61)</f>
        <v>2.5600000000000005</v>
      </c>
    </row>
    <row r="62" spans="1:8" x14ac:dyDescent="0.35">
      <c r="A62" s="6" t="s">
        <v>119</v>
      </c>
      <c r="B62" s="6"/>
      <c r="C62" s="6" t="s">
        <v>53</v>
      </c>
      <c r="D62">
        <v>357</v>
      </c>
      <c r="E62">
        <v>8</v>
      </c>
      <c r="F62" s="1">
        <v>20</v>
      </c>
      <c r="G62" s="13">
        <f t="shared" si="2"/>
        <v>71.400000000000006</v>
      </c>
      <c r="H62" s="12">
        <f t="shared" si="3"/>
        <v>1.6</v>
      </c>
    </row>
    <row r="63" spans="1:8" ht="29" x14ac:dyDescent="0.35">
      <c r="A63" s="6" t="s">
        <v>49</v>
      </c>
      <c r="B63" s="15" t="s">
        <v>52</v>
      </c>
      <c r="C63" s="6" t="s">
        <v>51</v>
      </c>
      <c r="D63">
        <v>82</v>
      </c>
      <c r="E63">
        <v>4</v>
      </c>
      <c r="F63" s="1">
        <v>35</v>
      </c>
      <c r="G63" s="13">
        <f t="shared" si="2"/>
        <v>28.7</v>
      </c>
      <c r="H63" s="12">
        <f t="shared" si="3"/>
        <v>1.4</v>
      </c>
    </row>
    <row r="64" spans="1:8" x14ac:dyDescent="0.35">
      <c r="A64" s="6"/>
      <c r="B64" s="15"/>
      <c r="C64" s="6"/>
      <c r="G64" s="13"/>
      <c r="H64" s="12"/>
    </row>
    <row r="65" spans="1:8" x14ac:dyDescent="0.35">
      <c r="A65" s="2" t="s">
        <v>58</v>
      </c>
      <c r="B65" s="6"/>
      <c r="C65" s="6"/>
    </row>
    <row r="66" spans="1:8" x14ac:dyDescent="0.35">
      <c r="A66" s="17" t="s">
        <v>47</v>
      </c>
      <c r="B66" s="2"/>
      <c r="C66" s="2"/>
    </row>
    <row r="67" spans="1:8" x14ac:dyDescent="0.35">
      <c r="A67" s="17" t="s">
        <v>123</v>
      </c>
      <c r="B67" s="2"/>
      <c r="C67" s="2"/>
    </row>
    <row r="68" spans="1:8" ht="58" x14ac:dyDescent="0.35">
      <c r="A68" s="18" t="s">
        <v>48</v>
      </c>
      <c r="B68" s="2"/>
      <c r="C68" s="2"/>
    </row>
    <row r="69" spans="1:8" ht="72.5" x14ac:dyDescent="0.35">
      <c r="A69" s="18" t="s">
        <v>122</v>
      </c>
      <c r="B69" s="2"/>
      <c r="C69" s="2"/>
    </row>
    <row r="71" spans="1:8" x14ac:dyDescent="0.35">
      <c r="A71" s="2" t="s">
        <v>3</v>
      </c>
    </row>
    <row r="72" spans="1:8" x14ac:dyDescent="0.35">
      <c r="A72" t="s">
        <v>8</v>
      </c>
      <c r="G72">
        <v>29</v>
      </c>
      <c r="H72">
        <v>1.4</v>
      </c>
    </row>
    <row r="73" spans="1:8" x14ac:dyDescent="0.35">
      <c r="A73" t="s">
        <v>6</v>
      </c>
      <c r="G73">
        <v>44</v>
      </c>
      <c r="H73">
        <v>0</v>
      </c>
    </row>
    <row r="74" spans="1:8" x14ac:dyDescent="0.35">
      <c r="A74" t="s">
        <v>4</v>
      </c>
      <c r="G74" s="10">
        <v>22</v>
      </c>
      <c r="H74" s="10">
        <v>0.5</v>
      </c>
    </row>
    <row r="75" spans="1:8" x14ac:dyDescent="0.35">
      <c r="A75" s="22" t="s">
        <v>64</v>
      </c>
      <c r="G75">
        <f>SUM(G72:G74)</f>
        <v>95</v>
      </c>
      <c r="H75">
        <f>SUM(H72:H74)</f>
        <v>1.9</v>
      </c>
    </row>
    <row r="77" spans="1:8" x14ac:dyDescent="0.35">
      <c r="A77" s="2" t="s">
        <v>121</v>
      </c>
    </row>
    <row r="78" spans="1:8" x14ac:dyDescent="0.35">
      <c r="A78" t="s">
        <v>8</v>
      </c>
      <c r="G78">
        <v>29</v>
      </c>
      <c r="H78">
        <v>1.4</v>
      </c>
    </row>
    <row r="79" spans="1:8" x14ac:dyDescent="0.35">
      <c r="A79" t="s">
        <v>5</v>
      </c>
      <c r="G79" s="13">
        <f>1.3333*G$73</f>
        <v>58.665199999999999</v>
      </c>
      <c r="H79" s="12">
        <f>1.3333*H$73</f>
        <v>0</v>
      </c>
    </row>
    <row r="80" spans="1:8" x14ac:dyDescent="0.35">
      <c r="A80" t="s">
        <v>7</v>
      </c>
      <c r="G80">
        <v>73</v>
      </c>
      <c r="H80">
        <v>4.5999999999999996</v>
      </c>
    </row>
    <row r="81" spans="1:8" x14ac:dyDescent="0.35">
      <c r="A81" t="s">
        <v>9</v>
      </c>
      <c r="G81" s="10">
        <v>43</v>
      </c>
      <c r="H81" s="10">
        <v>0.8</v>
      </c>
    </row>
    <row r="82" spans="1:8" x14ac:dyDescent="0.35">
      <c r="A82" s="22" t="s">
        <v>64</v>
      </c>
      <c r="G82" s="13">
        <f>SUM(G78:G81)</f>
        <v>203.6652</v>
      </c>
      <c r="H82" s="13">
        <f>SUM(H78:H81)</f>
        <v>6.8</v>
      </c>
    </row>
    <row r="83" spans="1:8" x14ac:dyDescent="0.35">
      <c r="B83" s="11"/>
      <c r="C83" s="11"/>
      <c r="G83" s="13"/>
    </row>
    <row r="84" spans="1:8" ht="29" x14ac:dyDescent="0.35">
      <c r="A84" s="5" t="s">
        <v>120</v>
      </c>
    </row>
    <row r="85" spans="1:8" x14ac:dyDescent="0.35">
      <c r="A85" t="s">
        <v>8</v>
      </c>
      <c r="G85">
        <v>29</v>
      </c>
      <c r="H85">
        <v>1.4</v>
      </c>
    </row>
    <row r="86" spans="1:8" x14ac:dyDescent="0.35">
      <c r="A86" t="s">
        <v>5</v>
      </c>
      <c r="G86" s="13">
        <f>1.3333*G$73</f>
        <v>58.665199999999999</v>
      </c>
      <c r="H86">
        <f>1.3333*H$73</f>
        <v>0</v>
      </c>
    </row>
    <row r="87" spans="1:8" x14ac:dyDescent="0.35">
      <c r="A87" t="s">
        <v>7</v>
      </c>
      <c r="G87" s="13">
        <v>73</v>
      </c>
      <c r="H87">
        <v>4.5999999999999996</v>
      </c>
    </row>
    <row r="88" spans="1:8" x14ac:dyDescent="0.35">
      <c r="A88" t="s">
        <v>110</v>
      </c>
      <c r="G88" s="14">
        <v>64</v>
      </c>
      <c r="H88" s="10">
        <v>6.2</v>
      </c>
    </row>
    <row r="89" spans="1:8" x14ac:dyDescent="0.35">
      <c r="A89" s="22" t="s">
        <v>64</v>
      </c>
      <c r="B89" s="11"/>
      <c r="C89" s="11"/>
      <c r="G89" s="13">
        <f>SUM(G85:G88)</f>
        <v>224.6652</v>
      </c>
      <c r="H89">
        <f>SUM(H85:H88)</f>
        <v>12.2</v>
      </c>
    </row>
    <row r="90" spans="1:8" x14ac:dyDescent="0.35">
      <c r="A90" s="22"/>
      <c r="B90" s="11"/>
      <c r="C90" s="11"/>
      <c r="G90" s="13"/>
    </row>
    <row r="98" spans="1:8" x14ac:dyDescent="0.35">
      <c r="A98" s="2" t="s">
        <v>55</v>
      </c>
    </row>
    <row r="99" spans="1:8" x14ac:dyDescent="0.35">
      <c r="A99" s="7" t="s">
        <v>63</v>
      </c>
      <c r="B99" s="7"/>
      <c r="C99" s="7"/>
      <c r="D99" s="7"/>
      <c r="E99" s="7"/>
      <c r="F99" s="9"/>
      <c r="G99" s="19">
        <v>120</v>
      </c>
      <c r="H99" s="20">
        <v>7</v>
      </c>
    </row>
    <row r="100" spans="1:8" x14ac:dyDescent="0.35">
      <c r="A100" s="7" t="s">
        <v>10</v>
      </c>
      <c r="B100" s="7"/>
      <c r="C100" s="7"/>
      <c r="D100" s="7"/>
      <c r="E100" s="7"/>
      <c r="F100" s="9"/>
      <c r="G100" s="7">
        <v>26</v>
      </c>
      <c r="H100" s="7">
        <v>0.4</v>
      </c>
    </row>
    <row r="101" spans="1:8" x14ac:dyDescent="0.35">
      <c r="A101" s="8" t="s">
        <v>54</v>
      </c>
      <c r="B101" s="3"/>
      <c r="C101" s="3"/>
      <c r="D101" s="7"/>
      <c r="E101" s="7"/>
      <c r="F101" s="9"/>
      <c r="G101" s="21">
        <v>71</v>
      </c>
      <c r="H101" s="21">
        <v>1.6</v>
      </c>
    </row>
    <row r="102" spans="1:8" x14ac:dyDescent="0.35">
      <c r="A102" s="22" t="s">
        <v>64</v>
      </c>
      <c r="B102" s="7"/>
      <c r="C102" s="7"/>
      <c r="D102" s="7"/>
      <c r="E102" s="7"/>
      <c r="F102" s="9"/>
      <c r="G102" s="19">
        <f>SUM(G99:G101)</f>
        <v>217</v>
      </c>
      <c r="H102" s="19">
        <f>SUM(H99:H101)</f>
        <v>9</v>
      </c>
    </row>
    <row r="103" spans="1:8" x14ac:dyDescent="0.35">
      <c r="B103" s="7"/>
      <c r="C103" s="7"/>
      <c r="D103" s="7"/>
      <c r="E103" s="7"/>
      <c r="F103" s="9"/>
      <c r="G103" s="19"/>
      <c r="H103" s="19"/>
    </row>
    <row r="104" spans="1:8" x14ac:dyDescent="0.35">
      <c r="A104" s="3" t="s">
        <v>56</v>
      </c>
      <c r="B104" s="7"/>
      <c r="C104" s="7"/>
      <c r="D104" s="7"/>
      <c r="E104" s="7"/>
      <c r="F104" s="9"/>
      <c r="G104" s="7"/>
      <c r="H104" s="7"/>
    </row>
    <row r="105" spans="1:8" x14ac:dyDescent="0.35">
      <c r="A105" s="7" t="s">
        <v>11</v>
      </c>
      <c r="B105" s="7"/>
      <c r="C105" s="7"/>
      <c r="D105" s="7"/>
      <c r="E105" s="7"/>
      <c r="F105" s="9"/>
      <c r="G105" s="7">
        <v>274</v>
      </c>
      <c r="H105" s="7">
        <v>14.2</v>
      </c>
    </row>
    <row r="106" spans="1:8" x14ac:dyDescent="0.35">
      <c r="A106" s="7" t="s">
        <v>12</v>
      </c>
      <c r="B106" s="7"/>
      <c r="C106" s="7"/>
      <c r="D106" s="7"/>
      <c r="E106" s="7"/>
      <c r="F106" s="9"/>
      <c r="G106" s="7">
        <v>90</v>
      </c>
      <c r="H106" s="7">
        <v>0</v>
      </c>
    </row>
    <row r="107" spans="1:8" x14ac:dyDescent="0.35">
      <c r="A107" s="7" t="s">
        <v>10</v>
      </c>
      <c r="B107" s="7"/>
      <c r="C107" s="7"/>
      <c r="D107" s="7"/>
      <c r="E107" s="7"/>
      <c r="F107" s="9"/>
      <c r="G107" s="7">
        <v>26</v>
      </c>
      <c r="H107" s="7">
        <v>0.4</v>
      </c>
    </row>
    <row r="108" spans="1:8" x14ac:dyDescent="0.35">
      <c r="A108" s="7" t="s">
        <v>2</v>
      </c>
      <c r="B108" s="7"/>
      <c r="C108" s="7"/>
      <c r="D108" s="7"/>
      <c r="E108" s="7"/>
      <c r="F108" s="9"/>
      <c r="G108" s="7">
        <v>21</v>
      </c>
      <c r="H108" s="7">
        <v>1.1000000000000001</v>
      </c>
    </row>
    <row r="109" spans="1:8" x14ac:dyDescent="0.35">
      <c r="A109" s="7" t="s">
        <v>13</v>
      </c>
      <c r="B109" s="7"/>
      <c r="C109" s="7"/>
      <c r="D109" s="7"/>
      <c r="E109" s="7"/>
      <c r="F109" s="9"/>
      <c r="G109" s="7">
        <v>14</v>
      </c>
      <c r="H109" s="7">
        <v>0.6</v>
      </c>
    </row>
    <row r="110" spans="1:8" x14ac:dyDescent="0.35">
      <c r="A110" s="7" t="s">
        <v>14</v>
      </c>
      <c r="B110" s="7"/>
      <c r="C110" s="7"/>
      <c r="D110" s="7"/>
      <c r="E110" s="7"/>
      <c r="F110" s="9"/>
      <c r="G110" s="7">
        <v>14</v>
      </c>
      <c r="H110" s="7">
        <v>0.8</v>
      </c>
    </row>
    <row r="111" spans="1:8" x14ac:dyDescent="0.35">
      <c r="A111" s="8" t="s">
        <v>65</v>
      </c>
      <c r="B111" s="3"/>
      <c r="C111" s="3"/>
      <c r="D111" s="7"/>
      <c r="E111" s="7"/>
      <c r="F111" s="9"/>
      <c r="G111" s="21">
        <v>75</v>
      </c>
      <c r="H111" s="21">
        <v>2.6</v>
      </c>
    </row>
    <row r="112" spans="1:8" x14ac:dyDescent="0.35">
      <c r="A112" s="22" t="s">
        <v>64</v>
      </c>
      <c r="B112" s="7"/>
      <c r="C112" s="7"/>
      <c r="D112" s="7"/>
      <c r="E112" s="7"/>
      <c r="F112" s="9"/>
      <c r="G112" s="7">
        <f>SUM(G105:G111)</f>
        <v>514</v>
      </c>
      <c r="H112" s="7">
        <f>SUM(H105:H111)</f>
        <v>19.700000000000003</v>
      </c>
    </row>
  </sheetData>
  <phoneticPr fontId="3" type="noConversion"/>
  <pageMargins left="0.25" right="0.25" top="0.75" bottom="0.75" header="0.3" footer="0.3"/>
  <pageSetup paperSize="9" scale="53"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dc:creator>
  <cp:lastModifiedBy>Rineke</cp:lastModifiedBy>
  <cp:lastPrinted>2022-10-12T10:59:03Z</cp:lastPrinted>
  <dcterms:created xsi:type="dcterms:W3CDTF">2022-09-16T09:55:49Z</dcterms:created>
  <dcterms:modified xsi:type="dcterms:W3CDTF">2022-10-22T08:10:09Z</dcterms:modified>
</cp:coreProperties>
</file>